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5101\00_Rozpocty\2024\1-1-F-08-DPS-rekonstrukce oddělovače OK1B\Vypořádání připomínek - PVS_15_08_2024\"/>
    </mc:Choice>
  </mc:AlternateContent>
  <xr:revisionPtr revIDLastSave="0" documentId="8_{796665E5-FC0A-4AA3-96BE-5728A971EF7B}" xr6:coauthVersionLast="47" xr6:coauthVersionMax="47" xr10:uidLastSave="{00000000-0000-0000-0000-000000000000}"/>
  <bookViews>
    <workbookView xWindow="28680" yWindow="-60" windowWidth="29040" windowHeight="17640" xr2:uid="{9B0B98A3-62C6-4982-A76A-74D3F6A8D049}"/>
  </bookViews>
  <sheets>
    <sheet name="Rekapitulac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" l="1"/>
  <c r="A77" i="1"/>
  <c r="F76" i="1"/>
  <c r="A76" i="1"/>
  <c r="F75" i="1"/>
  <c r="A75" i="1"/>
  <c r="F74" i="1"/>
  <c r="A74" i="1"/>
  <c r="F73" i="1"/>
  <c r="A73" i="1"/>
  <c r="F72" i="1"/>
  <c r="F78" i="1" s="1"/>
  <c r="A72" i="1"/>
  <c r="A71" i="1"/>
  <c r="F69" i="1"/>
  <c r="A69" i="1"/>
  <c r="F65" i="1"/>
  <c r="F59" i="1"/>
  <c r="E59" i="1"/>
  <c r="D59" i="1"/>
  <c r="D65" i="1" s="1"/>
  <c r="B59" i="1"/>
  <c r="F43" i="1"/>
  <c r="E43" i="1"/>
  <c r="D43" i="1"/>
  <c r="B43" i="1"/>
  <c r="F31" i="1"/>
  <c r="E31" i="1"/>
  <c r="D31" i="1"/>
  <c r="F30" i="1"/>
  <c r="D30" i="1"/>
  <c r="B30" i="1"/>
  <c r="F29" i="1"/>
  <c r="D29" i="1" s="1"/>
  <c r="E29" i="1"/>
  <c r="B29" i="1"/>
  <c r="F28" i="1"/>
  <c r="D28" i="1" s="1"/>
  <c r="B28" i="1"/>
  <c r="F27" i="1"/>
  <c r="D27" i="1"/>
  <c r="B27" i="1"/>
  <c r="F26" i="1"/>
  <c r="D26" i="1" s="1"/>
  <c r="B26" i="1"/>
  <c r="F25" i="1"/>
  <c r="E25" i="1"/>
  <c r="D25" i="1" s="1"/>
  <c r="B25" i="1"/>
  <c r="F24" i="1"/>
  <c r="D24" i="1" s="1"/>
  <c r="E24" i="1"/>
  <c r="B24" i="1"/>
  <c r="F23" i="1"/>
  <c r="D23" i="1"/>
  <c r="B23" i="1"/>
  <c r="F22" i="1"/>
  <c r="D22" i="1" s="1"/>
  <c r="E22" i="1"/>
  <c r="B22" i="1"/>
  <c r="F21" i="1"/>
  <c r="D21" i="1" s="1"/>
  <c r="E21" i="1"/>
  <c r="B21" i="1"/>
  <c r="F20" i="1"/>
  <c r="D20" i="1" s="1"/>
  <c r="E20" i="1"/>
  <c r="B20" i="1"/>
  <c r="B19" i="1"/>
  <c r="B31" i="1" s="1"/>
  <c r="B17" i="1"/>
  <c r="F16" i="1"/>
  <c r="D16" i="1" s="1"/>
  <c r="B16" i="1"/>
  <c r="F15" i="1"/>
  <c r="D15" i="1" s="1"/>
  <c r="B15" i="1"/>
  <c r="F14" i="1"/>
  <c r="E14" i="1"/>
  <c r="D14" i="1" s="1"/>
  <c r="B14" i="1"/>
  <c r="F13" i="1"/>
  <c r="D13" i="1"/>
  <c r="B13" i="1"/>
  <c r="F12" i="1"/>
  <c r="E12" i="1"/>
  <c r="D12" i="1"/>
  <c r="B12" i="1"/>
  <c r="F11" i="1"/>
  <c r="F17" i="1" s="1"/>
  <c r="F49" i="1" s="1"/>
  <c r="E11" i="1"/>
  <c r="E17" i="1" s="1"/>
  <c r="E49" i="1" s="1"/>
  <c r="D11" i="1"/>
  <c r="D17" i="1" s="1"/>
  <c r="D49" i="1" s="1"/>
  <c r="D67" i="1" s="1"/>
  <c r="B11" i="1"/>
  <c r="B10" i="1"/>
  <c r="C5" i="1"/>
  <c r="C4" i="1"/>
  <c r="C2" i="1"/>
  <c r="F80" i="1" l="1"/>
  <c r="F67" i="1"/>
</calcChain>
</file>

<file path=xl/sharedStrings.xml><?xml version="1.0" encoding="utf-8"?>
<sst xmlns="http://schemas.openxmlformats.org/spreadsheetml/2006/main" count="24" uniqueCount="24">
  <si>
    <t>R E K A P I T U L A C E    N Á K L A D Ů</t>
  </si>
  <si>
    <t>Název stavby:</t>
  </si>
  <si>
    <t>Číslo stavby:</t>
  </si>
  <si>
    <t>1-1-F08-00</t>
  </si>
  <si>
    <t>CPV:</t>
  </si>
  <si>
    <t>CZ - CPA:</t>
  </si>
  <si>
    <t xml:space="preserve">CZ - NUTS: </t>
  </si>
  <si>
    <t>CZ010</t>
  </si>
  <si>
    <t>číslo</t>
  </si>
  <si>
    <t>Název SO</t>
  </si>
  <si>
    <t>ZRN</t>
  </si>
  <si>
    <t>popl.skládka</t>
  </si>
  <si>
    <t>Celkem</t>
  </si>
  <si>
    <t>Stavební objekty (SO)</t>
  </si>
  <si>
    <t>SO 03</t>
  </si>
  <si>
    <t>Stavební práce SO  celkem bez DPH</t>
  </si>
  <si>
    <t>Provozní soubory (PS)</t>
  </si>
  <si>
    <t>PS 01</t>
  </si>
  <si>
    <t>Provozní soubory PS  celkem bez DPH</t>
  </si>
  <si>
    <t>Stavební práce SO a provozní soubory celkem bez DPH</t>
  </si>
  <si>
    <t>Celkem ostatní náklady bez DPH</t>
  </si>
  <si>
    <t>Celkem náklady bez DPH</t>
  </si>
  <si>
    <t>Datum: 08.2024</t>
  </si>
  <si>
    <t>Poznámka: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</si>
</sst>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name val="Arial CE"/>
      <family val="2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2" borderId="13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 applyAlignment="1">
      <alignment horizontal="left"/>
    </xf>
    <xf numFmtId="0" fontId="3" fillId="0" borderId="14" xfId="0" applyFont="1" applyBorder="1"/>
    <xf numFmtId="4" fontId="3" fillId="0" borderId="12" xfId="0" applyNumberFormat="1" applyFont="1" applyBorder="1" applyAlignment="1">
      <alignment horizontal="right"/>
    </xf>
    <xf numFmtId="4" fontId="3" fillId="0" borderId="15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2" borderId="15" xfId="0" applyNumberFormat="1" applyFont="1" applyFill="1" applyBorder="1" applyAlignment="1">
      <alignment horizontal="right"/>
    </xf>
    <xf numFmtId="4" fontId="5" fillId="2" borderId="16" xfId="0" applyNumberFormat="1" applyFont="1" applyFill="1" applyBorder="1" applyAlignment="1">
      <alignment horizontal="right"/>
    </xf>
    <xf numFmtId="0" fontId="3" fillId="0" borderId="13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5" fillId="2" borderId="2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3" fillId="0" borderId="22" xfId="0" applyFont="1" applyBorder="1"/>
    <xf numFmtId="0" fontId="3" fillId="0" borderId="2" xfId="0" applyFont="1" applyBorder="1"/>
    <xf numFmtId="0" fontId="3" fillId="0" borderId="3" xfId="0" applyFont="1" applyBorder="1"/>
    <xf numFmtId="4" fontId="3" fillId="0" borderId="17" xfId="0" applyNumberFormat="1" applyFont="1" applyBorder="1" applyAlignment="1">
      <alignment horizontal="right"/>
    </xf>
    <xf numFmtId="4" fontId="3" fillId="0" borderId="20" xfId="0" applyNumberFormat="1" applyFont="1" applyBorder="1" applyAlignment="1">
      <alignment horizontal="right"/>
    </xf>
    <xf numFmtId="4" fontId="3" fillId="0" borderId="21" xfId="0" applyNumberFormat="1" applyFont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4" fontId="3" fillId="0" borderId="11" xfId="0" applyNumberFormat="1" applyFont="1" applyBorder="1"/>
    <xf numFmtId="0" fontId="3" fillId="0" borderId="23" xfId="0" applyFont="1" applyBorder="1"/>
    <xf numFmtId="4" fontId="3" fillId="0" borderId="16" xfId="0" applyNumberFormat="1" applyFont="1" applyBorder="1"/>
    <xf numFmtId="0" fontId="3" fillId="0" borderId="23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24" xfId="0" applyFont="1" applyBorder="1"/>
    <xf numFmtId="4" fontId="3" fillId="0" borderId="21" xfId="0" applyNumberFormat="1" applyFont="1" applyBorder="1"/>
    <xf numFmtId="0" fontId="6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00_Rozpocty\2024\1-1-F-08-DPS-rekonstrukce%20odd&#283;lova&#269;e%20OK1B\Vypo&#345;&#225;d&#225;n&#237;%20p&#345;ipom&#237;nek%20-%20PVS_15_08_2024\1-1-F08-00%20-%20(SP_rek)%20-%20DPS%20-%20Rekonstrukce%20odd&#283;lova&#269;e%20OK%201B%20Praha%207%20(2).xlsx" TargetMode="External"/><Relationship Id="rId1" Type="http://schemas.openxmlformats.org/officeDocument/2006/relationships/externalLinkPath" Target="1-1-F08-00%20-%20(SP_rek)%20-%20DPS%20-%20Rekonstrukce%20odd&#283;lova&#269;e%20OK%201B%20Praha%207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Rekapitulace stavby"/>
      <sheetName val="Kom - Obnova komunikace"/>
      <sheetName val="SO 03.1 - VO - Š1 vč. Š1 ..."/>
      <sheetName val="SO 03.2 - Uliční vpusti (..."/>
      <sheetName val="SO 08.4 - Provizorní obto..."/>
      <sheetName val="SO 08.5 - Likvidace provi..."/>
      <sheetName val="SO 91 - Pažení stavební j..."/>
      <sheetName val="Kom - Obnova komunikace_01"/>
      <sheetName val="SO 03.1 - Š1 - Š3 (Odlech..."/>
      <sheetName val="SO 03.2 - UV 02-07"/>
      <sheetName val="SO 03.3 - Dendrologické p..."/>
      <sheetName val="SO 05.1 - DN 500"/>
      <sheetName val="SO 05.3 - stoka DN 250 vč..."/>
      <sheetName val="SO 07 - Přeložky sítí"/>
      <sheetName val="SO 91 - Pažení stavební j..._01"/>
      <sheetName val="SO 08.6 - Provizorní potr..."/>
      <sheetName val="SO 09.1 - Rušení stávajíc..."/>
      <sheetName val="SO 09.2 - Rušení kabelů "/>
      <sheetName val="ON - Ostatní náklady"/>
      <sheetName val="VRN - Vedlejší rozpočtové..."/>
      <sheetName val="Seznam figur"/>
      <sheetName val="Pokyny pro vyplnění"/>
    </sheetNames>
    <sheetDataSet>
      <sheetData sheetId="0"/>
      <sheetData sheetId="1">
        <row r="6">
          <cell r="K6" t="str">
            <v>DPS - Rekonstrukce oddělovače OK 1B Praha 7</v>
          </cell>
        </row>
        <row r="9">
          <cell r="K9" t="str">
            <v>90410000-4</v>
          </cell>
          <cell r="AN9" t="str">
            <v>42.21.12</v>
          </cell>
        </row>
      </sheetData>
      <sheetData sheetId="2">
        <row r="9">
          <cell r="E9" t="str">
            <v>I - část (VO po Š1 vč. Š1, Shybka)</v>
          </cell>
        </row>
        <row r="11">
          <cell r="E11" t="str">
            <v>Kom - Obnova komunikace</v>
          </cell>
        </row>
        <row r="32">
          <cell r="J32">
            <v>0</v>
          </cell>
        </row>
        <row r="72">
          <cell r="J72">
            <v>0</v>
          </cell>
        </row>
      </sheetData>
      <sheetData sheetId="3">
        <row r="13">
          <cell r="E13" t="str">
            <v>SO 03.1 - VO - Š1 vč. Š1 (shybka)</v>
          </cell>
        </row>
        <row r="34">
          <cell r="J34">
            <v>0</v>
          </cell>
        </row>
        <row r="78">
          <cell r="J78">
            <v>0</v>
          </cell>
        </row>
      </sheetData>
      <sheetData sheetId="4">
        <row r="13">
          <cell r="E13" t="str">
            <v>SO 03.2 - Uliční vpusti (UV1 - ZP v rámci výkopu jámy pro úsek k Š1)</v>
          </cell>
        </row>
        <row r="34">
          <cell r="J34">
            <v>0</v>
          </cell>
        </row>
      </sheetData>
      <sheetData sheetId="5">
        <row r="13">
          <cell r="E13" t="str">
            <v>SO 08.4 - Provizorní obtok ST VO a provizorní výpusť dešť kanalizace a definitivní propoj DN 1200 do nového VO</v>
          </cell>
        </row>
        <row r="34">
          <cell r="J34">
            <v>0</v>
          </cell>
        </row>
        <row r="76">
          <cell r="J76">
            <v>0</v>
          </cell>
        </row>
      </sheetData>
      <sheetData sheetId="6">
        <row r="13">
          <cell r="E13" t="str">
            <v>SO 08.5 - Likvidace provizorní ŽB DN 1200</v>
          </cell>
        </row>
        <row r="34">
          <cell r="J34">
            <v>0</v>
          </cell>
        </row>
      </sheetData>
      <sheetData sheetId="7">
        <row r="11">
          <cell r="E11" t="str">
            <v>SO 91 - Pažení stavební jámy (úsek VO - Š1)</v>
          </cell>
        </row>
        <row r="32">
          <cell r="J32">
            <v>0</v>
          </cell>
        </row>
      </sheetData>
      <sheetData sheetId="8">
        <row r="9">
          <cell r="E9" t="str">
            <v>II - část (úsek Š1 - OK 1B bez Š1 a OK 1B)</v>
          </cell>
        </row>
        <row r="11">
          <cell r="E11" t="str">
            <v>Kom - Obnova komunikace</v>
          </cell>
        </row>
        <row r="32">
          <cell r="J32">
            <v>0</v>
          </cell>
        </row>
        <row r="70">
          <cell r="J70">
            <v>0</v>
          </cell>
        </row>
      </sheetData>
      <sheetData sheetId="9">
        <row r="13">
          <cell r="E13" t="str">
            <v>SO 03.1 - Š1 - Š3 (Odlechčovací stoka DN 2000)</v>
          </cell>
        </row>
        <row r="34">
          <cell r="J34">
            <v>0</v>
          </cell>
        </row>
        <row r="75">
          <cell r="J75">
            <v>0</v>
          </cell>
        </row>
      </sheetData>
      <sheetData sheetId="10">
        <row r="13">
          <cell r="E13" t="str">
            <v>SO 03.2 - UV 02-07</v>
          </cell>
        </row>
        <row r="34">
          <cell r="J34">
            <v>0</v>
          </cell>
        </row>
        <row r="74">
          <cell r="J74">
            <v>0</v>
          </cell>
        </row>
      </sheetData>
      <sheetData sheetId="11">
        <row r="13">
          <cell r="E13" t="str">
            <v>SO 03.3 - Dendrologické práce</v>
          </cell>
        </row>
        <row r="34">
          <cell r="J34">
            <v>0</v>
          </cell>
        </row>
      </sheetData>
      <sheetData sheetId="12">
        <row r="13">
          <cell r="E13" t="str">
            <v>SO 05.1 - DN 500</v>
          </cell>
        </row>
        <row r="34">
          <cell r="J34">
            <v>0</v>
          </cell>
        </row>
        <row r="74">
          <cell r="J74">
            <v>0</v>
          </cell>
        </row>
      </sheetData>
      <sheetData sheetId="13">
        <row r="13">
          <cell r="E13" t="str">
            <v>SO 05.3 - stoka DN 250 vč. D12</v>
          </cell>
        </row>
        <row r="34">
          <cell r="J34">
            <v>0</v>
          </cell>
        </row>
        <row r="74">
          <cell r="J74">
            <v>0</v>
          </cell>
        </row>
      </sheetData>
      <sheetData sheetId="14">
        <row r="11">
          <cell r="E11" t="str">
            <v>SO 07 - Přeložky sítí</v>
          </cell>
        </row>
        <row r="32">
          <cell r="J32">
            <v>0</v>
          </cell>
        </row>
      </sheetData>
      <sheetData sheetId="15">
        <row r="11">
          <cell r="E11" t="str">
            <v>SO 91 - Pažení stavební jámy DN 2000 (úsek Š1 - Š3)</v>
          </cell>
        </row>
        <row r="32">
          <cell r="J32">
            <v>0</v>
          </cell>
        </row>
      </sheetData>
      <sheetData sheetId="16">
        <row r="13">
          <cell r="E13" t="str">
            <v>SO 08.6 - Provizorní potrubí dešťové stoky DN 500</v>
          </cell>
        </row>
        <row r="34">
          <cell r="J34">
            <v>0</v>
          </cell>
        </row>
      </sheetData>
      <sheetData sheetId="17">
        <row r="13">
          <cell r="E13" t="str">
            <v>SO 09.1 - Rušení stávajících stok</v>
          </cell>
        </row>
        <row r="34">
          <cell r="J34">
            <v>0</v>
          </cell>
        </row>
        <row r="73">
          <cell r="J73">
            <v>0</v>
          </cell>
        </row>
      </sheetData>
      <sheetData sheetId="18">
        <row r="13">
          <cell r="E13" t="str">
            <v xml:space="preserve">SO 09.2 - Rušení kabelů </v>
          </cell>
        </row>
        <row r="34">
          <cell r="J34">
            <v>0</v>
          </cell>
        </row>
      </sheetData>
      <sheetData sheetId="19">
        <row r="9">
          <cell r="E9" t="str">
            <v>ON - Ostatní náklady</v>
          </cell>
        </row>
        <row r="84">
          <cell r="F84" t="str">
            <v>Zajištění DIRu (dopravně inženýrského rozhodnutí + případné prodloužení Výkopového povolení + případné prodloužení Smlouvy o výpůjčce)</v>
          </cell>
          <cell r="J84">
            <v>0</v>
          </cell>
        </row>
        <row r="85">
          <cell r="F85" t="str">
            <v>Vytýčení sítí</v>
          </cell>
          <cell r="J85">
            <v>0</v>
          </cell>
        </row>
        <row r="86">
          <cell r="F86" t="str">
            <v>DSPS dle zákona 283/2021 Sb. a příslušné prováděcí vyhlášky včetně geodetického zaměření - v tištěném i v digitálním zpracování</v>
          </cell>
          <cell r="J86">
            <v>0</v>
          </cell>
        </row>
        <row r="89">
          <cell r="F89" t="str">
            <v>Náklady na poskytnutí bankovní záruky</v>
          </cell>
          <cell r="J89">
            <v>0</v>
          </cell>
        </row>
        <row r="91">
          <cell r="F91" t="str">
            <v>Náklady na dopracování detailů RPD</v>
          </cell>
          <cell r="J91">
            <v>0</v>
          </cell>
        </row>
        <row r="93">
          <cell r="F93" t="str">
            <v>Součinnost s PVK</v>
          </cell>
          <cell r="J93">
            <v>0</v>
          </cell>
        </row>
      </sheetData>
      <sheetData sheetId="20">
        <row r="9">
          <cell r="E9" t="str">
            <v>VRN - Vedlejší rozpočtové náklady</v>
          </cell>
        </row>
        <row r="30">
          <cell r="J30">
            <v>0</v>
          </cell>
        </row>
      </sheetData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C64E7-7EB5-46CD-A7B9-AF62DCD9D6D1}">
  <dimension ref="A1:F110"/>
  <sheetViews>
    <sheetView tabSelected="1" workbookViewId="0">
      <selection activeCell="I72" sqref="I72"/>
    </sheetView>
  </sheetViews>
  <sheetFormatPr defaultRowHeight="11.25" x14ac:dyDescent="0.2"/>
  <cols>
    <col min="1" max="1" width="5.1640625" customWidth="1"/>
    <col min="2" max="2" width="10.6640625" customWidth="1"/>
    <col min="3" max="3" width="50.83203125" customWidth="1"/>
    <col min="4" max="6" width="14.83203125" customWidth="1"/>
  </cols>
  <sheetData>
    <row r="1" spans="1:6" s="2" customFormat="1" ht="19.5" customHeight="1" x14ac:dyDescent="0.2">
      <c r="A1" s="1" t="s">
        <v>0</v>
      </c>
    </row>
    <row r="2" spans="1:6" s="2" customFormat="1" ht="19.5" customHeight="1" x14ac:dyDescent="0.2">
      <c r="A2" s="2" t="s">
        <v>1</v>
      </c>
      <c r="C2" s="2" t="str">
        <f>'[1]Rekapitulace stavby'!K6</f>
        <v>DPS - Rekonstrukce oddělovače OK 1B Praha 7</v>
      </c>
    </row>
    <row r="3" spans="1:6" s="2" customFormat="1" ht="19.5" customHeight="1" x14ac:dyDescent="0.2">
      <c r="A3" s="2" t="s">
        <v>2</v>
      </c>
      <c r="C3" s="2" t="s">
        <v>3</v>
      </c>
    </row>
    <row r="4" spans="1:6" s="2" customFormat="1" ht="19.5" customHeight="1" x14ac:dyDescent="0.2">
      <c r="A4" s="2" t="s">
        <v>4</v>
      </c>
      <c r="C4" s="2" t="str">
        <f>'[1]Rekapitulace stavby'!K9</f>
        <v>90410000-4</v>
      </c>
    </row>
    <row r="5" spans="1:6" s="2" customFormat="1" ht="19.5" customHeight="1" x14ac:dyDescent="0.2">
      <c r="A5" s="2" t="s">
        <v>5</v>
      </c>
      <c r="C5" s="2" t="str">
        <f>'[1]Rekapitulace stavby'!AN9</f>
        <v>42.21.12</v>
      </c>
    </row>
    <row r="6" spans="1:6" s="2" customFormat="1" ht="19.5" customHeight="1" x14ac:dyDescent="0.2">
      <c r="A6" s="2" t="s">
        <v>6</v>
      </c>
      <c r="C6" s="2" t="s">
        <v>7</v>
      </c>
    </row>
    <row r="7" spans="1:6" s="3" customFormat="1" ht="15.75" customHeight="1" thickBot="1" x14ac:dyDescent="0.25"/>
    <row r="8" spans="1:6" s="3" customFormat="1" ht="18" customHeight="1" thickBot="1" x14ac:dyDescent="0.25">
      <c r="A8" s="4" t="s">
        <v>8</v>
      </c>
      <c r="B8" s="5" t="s">
        <v>9</v>
      </c>
      <c r="C8" s="6"/>
      <c r="D8" s="7" t="s">
        <v>10</v>
      </c>
      <c r="E8" s="8" t="s">
        <v>11</v>
      </c>
      <c r="F8" s="9" t="s">
        <v>12</v>
      </c>
    </row>
    <row r="9" spans="1:6" s="3" customFormat="1" ht="18" customHeight="1" x14ac:dyDescent="0.2">
      <c r="A9" s="10" t="s">
        <v>13</v>
      </c>
      <c r="B9" s="11"/>
      <c r="C9" s="12"/>
      <c r="D9" s="13"/>
      <c r="E9" s="14"/>
      <c r="F9" s="15"/>
    </row>
    <row r="10" spans="1:6" s="3" customFormat="1" ht="18" customHeight="1" x14ac:dyDescent="0.2">
      <c r="A10" s="16"/>
      <c r="B10" s="17" t="str">
        <f>'[1]Kom - Obnova komunikace'!E9</f>
        <v>I - část (VO po Š1 vč. Š1, Shybka)</v>
      </c>
      <c r="C10" s="18"/>
      <c r="D10" s="16"/>
      <c r="E10" s="19"/>
      <c r="F10" s="20"/>
    </row>
    <row r="11" spans="1:6" s="3" customFormat="1" ht="15.75" customHeight="1" x14ac:dyDescent="0.2">
      <c r="A11" s="21">
        <v>1</v>
      </c>
      <c r="B11" s="22" t="str">
        <f>'[1]Kom - Obnova komunikace'!E11</f>
        <v>Kom - Obnova komunikace</v>
      </c>
      <c r="C11" s="23"/>
      <c r="D11" s="24">
        <f t="shared" ref="D11:D16" si="0">F11-E11</f>
        <v>0</v>
      </c>
      <c r="E11" s="25">
        <f>'[1]Kom - Obnova komunikace'!J72</f>
        <v>0</v>
      </c>
      <c r="F11" s="26">
        <f>'[1]Kom - Obnova komunikace'!J32</f>
        <v>0</v>
      </c>
    </row>
    <row r="12" spans="1:6" s="3" customFormat="1" ht="15.75" customHeight="1" x14ac:dyDescent="0.2">
      <c r="A12" s="21">
        <v>2</v>
      </c>
      <c r="B12" s="22" t="str">
        <f>'[1]SO 03.1 - VO - Š1 vč. Š1 ...'!E13</f>
        <v>SO 03.1 - VO - Š1 vč. Š1 (shybka)</v>
      </c>
      <c r="C12" s="23"/>
      <c r="D12" s="24">
        <f t="shared" si="0"/>
        <v>0</v>
      </c>
      <c r="E12" s="25">
        <f>'[1]SO 03.1 - VO - Š1 vč. Š1 ...'!J78</f>
        <v>0</v>
      </c>
      <c r="F12" s="26">
        <f>'[1]SO 03.1 - VO - Š1 vč. Š1 ...'!J34</f>
        <v>0</v>
      </c>
    </row>
    <row r="13" spans="1:6" s="3" customFormat="1" ht="15.75" customHeight="1" x14ac:dyDescent="0.2">
      <c r="A13" s="21">
        <v>3</v>
      </c>
      <c r="B13" s="22" t="str">
        <f>'[1]SO 03.2 - Uliční vpusti (...'!E13</f>
        <v>SO 03.2 - Uliční vpusti (UV1 - ZP v rámci výkopu jámy pro úsek k Š1)</v>
      </c>
      <c r="C13" s="23"/>
      <c r="D13" s="24">
        <f t="shared" si="0"/>
        <v>0</v>
      </c>
      <c r="E13" s="25">
        <v>0</v>
      </c>
      <c r="F13" s="26">
        <f>'[1]SO 03.2 - Uliční vpusti (...'!J34</f>
        <v>0</v>
      </c>
    </row>
    <row r="14" spans="1:6" s="3" customFormat="1" ht="15.75" customHeight="1" x14ac:dyDescent="0.2">
      <c r="A14" s="21">
        <v>4</v>
      </c>
      <c r="B14" s="22" t="str">
        <f>'[1]SO 08.4 - Provizorní obto...'!E13</f>
        <v>SO 08.4 - Provizorní obtok ST VO a provizorní výpusť dešť kanalizace a definitivní propoj DN 1200 do nového VO</v>
      </c>
      <c r="C14" s="23"/>
      <c r="D14" s="24">
        <f t="shared" si="0"/>
        <v>0</v>
      </c>
      <c r="E14" s="25">
        <f>'[1]SO 08.4 - Provizorní obto...'!J76</f>
        <v>0</v>
      </c>
      <c r="F14" s="26">
        <f>'[1]SO 08.4 - Provizorní obto...'!J34</f>
        <v>0</v>
      </c>
    </row>
    <row r="15" spans="1:6" s="3" customFormat="1" ht="15.75" customHeight="1" x14ac:dyDescent="0.2">
      <c r="A15" s="21">
        <v>5</v>
      </c>
      <c r="B15" s="22" t="str">
        <f>'[1]SO 08.5 - Likvidace provi...'!E13</f>
        <v>SO 08.5 - Likvidace provizorní ŽB DN 1200</v>
      </c>
      <c r="C15" s="23"/>
      <c r="D15" s="24">
        <f t="shared" si="0"/>
        <v>0</v>
      </c>
      <c r="E15" s="25">
        <v>0</v>
      </c>
      <c r="F15" s="26">
        <f>'[1]SO 08.5 - Likvidace provi...'!J34</f>
        <v>0</v>
      </c>
    </row>
    <row r="16" spans="1:6" s="3" customFormat="1" ht="15.75" customHeight="1" x14ac:dyDescent="0.2">
      <c r="A16" s="21">
        <v>6</v>
      </c>
      <c r="B16" s="22" t="str">
        <f>'[1]SO 91 - Pažení stavební j...'!E11</f>
        <v>SO 91 - Pažení stavební jámy (úsek VO - Š1)</v>
      </c>
      <c r="C16" s="23"/>
      <c r="D16" s="24">
        <f t="shared" si="0"/>
        <v>0</v>
      </c>
      <c r="E16" s="25">
        <v>0</v>
      </c>
      <c r="F16" s="26">
        <f>'[1]SO 91 - Pažení stavební j...'!J32</f>
        <v>0</v>
      </c>
    </row>
    <row r="17" spans="1:6" s="3" customFormat="1" ht="18" customHeight="1" x14ac:dyDescent="0.2">
      <c r="A17" s="16"/>
      <c r="B17" s="17" t="str">
        <f>B10</f>
        <v>I - část (VO po Š1 vč. Š1, Shybka)</v>
      </c>
      <c r="C17" s="18"/>
      <c r="D17" s="27">
        <f>SUM(D11:D16)</f>
        <v>0</v>
      </c>
      <c r="E17" s="28">
        <f>SUM(E11:E16)</f>
        <v>0</v>
      </c>
      <c r="F17" s="29">
        <f>SUM(F11:F16)</f>
        <v>0</v>
      </c>
    </row>
    <row r="18" spans="1:6" s="3" customFormat="1" ht="6" customHeight="1" x14ac:dyDescent="0.2">
      <c r="A18" s="21"/>
      <c r="B18" s="30"/>
      <c r="C18" s="23"/>
      <c r="D18" s="21"/>
      <c r="E18" s="31"/>
      <c r="F18" s="32"/>
    </row>
    <row r="19" spans="1:6" s="3" customFormat="1" ht="18" customHeight="1" x14ac:dyDescent="0.2">
      <c r="A19" s="16"/>
      <c r="B19" s="17" t="str">
        <f>'[1]Kom - Obnova komunikace_01'!E9</f>
        <v>II - část (úsek Š1 - OK 1B bez Š1 a OK 1B)</v>
      </c>
      <c r="C19" s="18"/>
      <c r="D19" s="16"/>
      <c r="E19" s="19"/>
      <c r="F19" s="20"/>
    </row>
    <row r="20" spans="1:6" s="3" customFormat="1" ht="15.75" customHeight="1" x14ac:dyDescent="0.2">
      <c r="A20" s="21">
        <v>1</v>
      </c>
      <c r="B20" s="22" t="str">
        <f>'[1]Kom - Obnova komunikace_01'!E11</f>
        <v>Kom - Obnova komunikace</v>
      </c>
      <c r="C20" s="23"/>
      <c r="D20" s="24">
        <f t="shared" ref="D20:D30" si="1">F20-E20</f>
        <v>0</v>
      </c>
      <c r="E20" s="25">
        <f>'[1]Kom - Obnova komunikace_01'!J70</f>
        <v>0</v>
      </c>
      <c r="F20" s="26">
        <f>'[1]Kom - Obnova komunikace_01'!J32</f>
        <v>0</v>
      </c>
    </row>
    <row r="21" spans="1:6" s="3" customFormat="1" ht="15.75" customHeight="1" x14ac:dyDescent="0.2">
      <c r="A21" s="21">
        <v>2</v>
      </c>
      <c r="B21" s="22" t="str">
        <f>'[1]SO 03.1 - Š1 - Š3 (Odlech...'!E13</f>
        <v>SO 03.1 - Š1 - Š3 (Odlechčovací stoka DN 2000)</v>
      </c>
      <c r="C21" s="23"/>
      <c r="D21" s="24">
        <f t="shared" si="1"/>
        <v>0</v>
      </c>
      <c r="E21" s="25">
        <f>'[1]SO 03.1 - Š1 - Š3 (Odlech...'!J75</f>
        <v>0</v>
      </c>
      <c r="F21" s="26">
        <f>'[1]SO 03.1 - Š1 - Š3 (Odlech...'!J34</f>
        <v>0</v>
      </c>
    </row>
    <row r="22" spans="1:6" s="3" customFormat="1" ht="15.75" customHeight="1" x14ac:dyDescent="0.2">
      <c r="A22" s="21">
        <v>3</v>
      </c>
      <c r="B22" s="22" t="str">
        <f>'[1]SO 03.2 - UV 02-07'!E13</f>
        <v>SO 03.2 - UV 02-07</v>
      </c>
      <c r="C22" s="23"/>
      <c r="D22" s="24">
        <f t="shared" si="1"/>
        <v>0</v>
      </c>
      <c r="E22" s="25">
        <f>'[1]SO 03.2 - UV 02-07'!J74</f>
        <v>0</v>
      </c>
      <c r="F22" s="26">
        <f>'[1]SO 03.2 - UV 02-07'!J34</f>
        <v>0</v>
      </c>
    </row>
    <row r="23" spans="1:6" s="3" customFormat="1" ht="15.75" customHeight="1" x14ac:dyDescent="0.2">
      <c r="A23" s="21">
        <v>4</v>
      </c>
      <c r="B23" s="22" t="str">
        <f>'[1]SO 03.3 - Dendrologické p...'!E13</f>
        <v>SO 03.3 - Dendrologické práce</v>
      </c>
      <c r="C23" s="23"/>
      <c r="D23" s="24">
        <f t="shared" si="1"/>
        <v>0</v>
      </c>
      <c r="E23" s="25">
        <v>0</v>
      </c>
      <c r="F23" s="26">
        <f>'[1]SO 03.3 - Dendrologické p...'!J34</f>
        <v>0</v>
      </c>
    </row>
    <row r="24" spans="1:6" s="3" customFormat="1" ht="15.75" customHeight="1" x14ac:dyDescent="0.2">
      <c r="A24" s="21">
        <v>5</v>
      </c>
      <c r="B24" s="22" t="str">
        <f>'[1]SO 05.1 - DN 500'!E13</f>
        <v>SO 05.1 - DN 500</v>
      </c>
      <c r="C24" s="23"/>
      <c r="D24" s="24">
        <f t="shared" si="1"/>
        <v>0</v>
      </c>
      <c r="E24" s="25">
        <f>'[1]SO 05.1 - DN 500'!J74</f>
        <v>0</v>
      </c>
      <c r="F24" s="26">
        <f>'[1]SO 05.1 - DN 500'!J34</f>
        <v>0</v>
      </c>
    </row>
    <row r="25" spans="1:6" s="3" customFormat="1" ht="15.75" customHeight="1" x14ac:dyDescent="0.2">
      <c r="A25" s="21">
        <v>6</v>
      </c>
      <c r="B25" s="22" t="str">
        <f>'[1]SO 05.3 - stoka DN 250 vč...'!E13</f>
        <v>SO 05.3 - stoka DN 250 vč. D12</v>
      </c>
      <c r="C25" s="23"/>
      <c r="D25" s="24">
        <f t="shared" si="1"/>
        <v>0</v>
      </c>
      <c r="E25" s="25">
        <f>'[1]SO 05.3 - stoka DN 250 vč...'!J74</f>
        <v>0</v>
      </c>
      <c r="F25" s="26">
        <f>'[1]SO 05.3 - stoka DN 250 vč...'!J34</f>
        <v>0</v>
      </c>
    </row>
    <row r="26" spans="1:6" s="3" customFormat="1" ht="15.75" customHeight="1" x14ac:dyDescent="0.2">
      <c r="A26" s="21">
        <v>7</v>
      </c>
      <c r="B26" s="22" t="str">
        <f>'[1]SO 07 - Přeložky sítí'!E11</f>
        <v>SO 07 - Přeložky sítí</v>
      </c>
      <c r="C26" s="23"/>
      <c r="D26" s="24">
        <f t="shared" si="1"/>
        <v>0</v>
      </c>
      <c r="E26" s="25">
        <v>0</v>
      </c>
      <c r="F26" s="26">
        <f>'[1]SO 07 - Přeložky sítí'!J32</f>
        <v>0</v>
      </c>
    </row>
    <row r="27" spans="1:6" s="3" customFormat="1" ht="15.75" customHeight="1" x14ac:dyDescent="0.2">
      <c r="A27" s="21">
        <v>8</v>
      </c>
      <c r="B27" s="22" t="str">
        <f>'[1]SO 91 - Pažení stavební j..._01'!E11</f>
        <v>SO 91 - Pažení stavební jámy DN 2000 (úsek Š1 - Š3)</v>
      </c>
      <c r="C27" s="23"/>
      <c r="D27" s="24">
        <f t="shared" si="1"/>
        <v>0</v>
      </c>
      <c r="E27" s="25">
        <v>0</v>
      </c>
      <c r="F27" s="26">
        <f>'[1]SO 91 - Pažení stavební j..._01'!J32</f>
        <v>0</v>
      </c>
    </row>
    <row r="28" spans="1:6" s="3" customFormat="1" ht="15.75" customHeight="1" x14ac:dyDescent="0.2">
      <c r="A28" s="21">
        <v>9</v>
      </c>
      <c r="B28" s="22" t="str">
        <f>'[1]SO 08.6 - Provizorní potr...'!E13</f>
        <v>SO 08.6 - Provizorní potrubí dešťové stoky DN 500</v>
      </c>
      <c r="C28" s="23"/>
      <c r="D28" s="24">
        <f t="shared" si="1"/>
        <v>0</v>
      </c>
      <c r="E28" s="25">
        <v>0</v>
      </c>
      <c r="F28" s="26">
        <f>'[1]SO 08.6 - Provizorní potr...'!J34</f>
        <v>0</v>
      </c>
    </row>
    <row r="29" spans="1:6" s="3" customFormat="1" ht="15.75" customHeight="1" x14ac:dyDescent="0.2">
      <c r="A29" s="21">
        <v>10</v>
      </c>
      <c r="B29" s="22" t="str">
        <f>'[1]SO 09.1 - Rušení stávajíc...'!E13</f>
        <v>SO 09.1 - Rušení stávajících stok</v>
      </c>
      <c r="C29" s="23"/>
      <c r="D29" s="24">
        <f t="shared" si="1"/>
        <v>0</v>
      </c>
      <c r="E29" s="25">
        <f>'[1]SO 09.1 - Rušení stávajíc...'!J73</f>
        <v>0</v>
      </c>
      <c r="F29" s="26">
        <f>'[1]SO 09.1 - Rušení stávajíc...'!J34</f>
        <v>0</v>
      </c>
    </row>
    <row r="30" spans="1:6" s="3" customFormat="1" ht="15.75" customHeight="1" x14ac:dyDescent="0.2">
      <c r="A30" s="21">
        <v>11</v>
      </c>
      <c r="B30" s="22" t="str">
        <f>'[1]SO 09.2 - Rušení kabelů '!E13</f>
        <v xml:space="preserve">SO 09.2 - Rušení kabelů </v>
      </c>
      <c r="C30" s="23"/>
      <c r="D30" s="24">
        <f t="shared" si="1"/>
        <v>0</v>
      </c>
      <c r="E30" s="25">
        <v>0</v>
      </c>
      <c r="F30" s="26">
        <f>'[1]SO 09.2 - Rušení kabelů '!J34</f>
        <v>0</v>
      </c>
    </row>
    <row r="31" spans="1:6" s="3" customFormat="1" ht="18" customHeight="1" x14ac:dyDescent="0.2">
      <c r="A31" s="16"/>
      <c r="B31" s="17" t="str">
        <f>B19</f>
        <v>II - část (úsek Š1 - OK 1B bez Š1 a OK 1B)</v>
      </c>
      <c r="C31" s="18"/>
      <c r="D31" s="27">
        <f>0</f>
        <v>0</v>
      </c>
      <c r="E31" s="28">
        <f>0</f>
        <v>0</v>
      </c>
      <c r="F31" s="29">
        <f>0</f>
        <v>0</v>
      </c>
    </row>
    <row r="32" spans="1:6" s="3" customFormat="1" ht="6" customHeight="1" thickBot="1" x14ac:dyDescent="0.25">
      <c r="A32" s="21"/>
      <c r="B32" s="30"/>
      <c r="C32" s="23"/>
      <c r="D32" s="21"/>
      <c r="E32" s="31"/>
      <c r="F32" s="32"/>
    </row>
    <row r="33" spans="1:6" s="3" customFormat="1" ht="18" hidden="1" customHeight="1" x14ac:dyDescent="0.2">
      <c r="A33" s="16"/>
      <c r="B33" s="17" t="s">
        <v>14</v>
      </c>
      <c r="C33" s="18"/>
      <c r="D33" s="16"/>
      <c r="E33" s="19"/>
      <c r="F33" s="20"/>
    </row>
    <row r="34" spans="1:6" s="3" customFormat="1" ht="15.75" hidden="1" customHeight="1" x14ac:dyDescent="0.2">
      <c r="A34" s="21">
        <v>1</v>
      </c>
      <c r="B34" s="22"/>
      <c r="C34" s="23"/>
      <c r="D34" s="24"/>
      <c r="E34" s="25"/>
      <c r="F34" s="26"/>
    </row>
    <row r="35" spans="1:6" s="3" customFormat="1" ht="15.75" hidden="1" customHeight="1" x14ac:dyDescent="0.2">
      <c r="A35" s="21">
        <v>2</v>
      </c>
      <c r="B35" s="22"/>
      <c r="C35" s="23"/>
      <c r="D35" s="24"/>
      <c r="E35" s="25"/>
      <c r="F35" s="26"/>
    </row>
    <row r="36" spans="1:6" s="3" customFormat="1" ht="15.75" hidden="1" customHeight="1" x14ac:dyDescent="0.2">
      <c r="A36" s="21">
        <v>3</v>
      </c>
      <c r="B36" s="22"/>
      <c r="C36" s="23"/>
      <c r="D36" s="24"/>
      <c r="E36" s="25"/>
      <c r="F36" s="26"/>
    </row>
    <row r="37" spans="1:6" s="3" customFormat="1" ht="15.75" hidden="1" customHeight="1" x14ac:dyDescent="0.2">
      <c r="A37" s="21">
        <v>4</v>
      </c>
      <c r="B37" s="22"/>
      <c r="C37" s="23"/>
      <c r="D37" s="24"/>
      <c r="E37" s="25"/>
      <c r="F37" s="26"/>
    </row>
    <row r="38" spans="1:6" s="3" customFormat="1" ht="15.75" hidden="1" customHeight="1" x14ac:dyDescent="0.2">
      <c r="A38" s="21">
        <v>5</v>
      </c>
      <c r="B38" s="22"/>
      <c r="C38" s="23"/>
      <c r="D38" s="24"/>
      <c r="E38" s="25"/>
      <c r="F38" s="26"/>
    </row>
    <row r="39" spans="1:6" s="3" customFormat="1" ht="15.75" hidden="1" customHeight="1" x14ac:dyDescent="0.2">
      <c r="A39" s="21">
        <v>6</v>
      </c>
      <c r="B39" s="22"/>
      <c r="C39" s="23"/>
      <c r="D39" s="24"/>
      <c r="E39" s="25"/>
      <c r="F39" s="26"/>
    </row>
    <row r="40" spans="1:6" s="3" customFormat="1" ht="15.75" hidden="1" customHeight="1" x14ac:dyDescent="0.2">
      <c r="A40" s="21">
        <v>7</v>
      </c>
      <c r="B40" s="22"/>
      <c r="C40" s="23"/>
      <c r="D40" s="24"/>
      <c r="E40" s="25"/>
      <c r="F40" s="26"/>
    </row>
    <row r="41" spans="1:6" s="3" customFormat="1" ht="15.75" hidden="1" customHeight="1" x14ac:dyDescent="0.2">
      <c r="A41" s="21">
        <v>8</v>
      </c>
      <c r="B41" s="22"/>
      <c r="C41" s="23"/>
      <c r="D41" s="24"/>
      <c r="E41" s="25"/>
      <c r="F41" s="26"/>
    </row>
    <row r="42" spans="1:6" s="3" customFormat="1" ht="15.75" hidden="1" customHeight="1" x14ac:dyDescent="0.2">
      <c r="A42" s="21">
        <v>9</v>
      </c>
      <c r="B42" s="22"/>
      <c r="C42" s="23"/>
      <c r="D42" s="24"/>
      <c r="E42" s="25"/>
      <c r="F42" s="26"/>
    </row>
    <row r="43" spans="1:6" s="3" customFormat="1" ht="18" hidden="1" customHeight="1" x14ac:dyDescent="0.2">
      <c r="A43" s="16"/>
      <c r="B43" s="17" t="str">
        <f>"celkem " &amp; B33</f>
        <v>celkem SO 03</v>
      </c>
      <c r="C43" s="18"/>
      <c r="D43" s="27">
        <f>SUM(D34:D42)</f>
        <v>0</v>
      </c>
      <c r="E43" s="28">
        <f>SUM(E34:E42)</f>
        <v>0</v>
      </c>
      <c r="F43" s="29">
        <f>SUM(F34:F42)</f>
        <v>0</v>
      </c>
    </row>
    <row r="44" spans="1:6" s="3" customFormat="1" ht="6" hidden="1" customHeight="1" x14ac:dyDescent="0.2">
      <c r="A44" s="21"/>
      <c r="B44" s="30"/>
      <c r="C44" s="23"/>
      <c r="D44" s="21"/>
      <c r="E44" s="31"/>
      <c r="F44" s="32"/>
    </row>
    <row r="45" spans="1:6" s="3" customFormat="1" ht="15.75" hidden="1" customHeight="1" x14ac:dyDescent="0.2">
      <c r="A45" s="21"/>
      <c r="B45" s="30"/>
      <c r="C45" s="23"/>
      <c r="D45" s="21"/>
      <c r="E45" s="31"/>
      <c r="F45" s="32"/>
    </row>
    <row r="46" spans="1:6" s="3" customFormat="1" ht="15.75" hidden="1" customHeight="1" x14ac:dyDescent="0.2">
      <c r="A46" s="21"/>
      <c r="B46" s="30"/>
      <c r="C46" s="23"/>
      <c r="D46" s="21"/>
      <c r="E46" s="31"/>
      <c r="F46" s="32"/>
    </row>
    <row r="47" spans="1:6" s="3" customFormat="1" ht="15.75" hidden="1" customHeight="1" x14ac:dyDescent="0.2">
      <c r="A47" s="21"/>
      <c r="B47" s="30"/>
      <c r="C47" s="23"/>
      <c r="D47" s="21"/>
      <c r="E47" s="31"/>
      <c r="F47" s="32"/>
    </row>
    <row r="48" spans="1:6" s="3" customFormat="1" ht="6" hidden="1" customHeight="1" x14ac:dyDescent="0.2">
      <c r="A48" s="33"/>
      <c r="B48" s="34"/>
      <c r="C48" s="35"/>
      <c r="D48" s="33"/>
      <c r="E48" s="36"/>
      <c r="F48" s="37"/>
    </row>
    <row r="49" spans="1:6" s="3" customFormat="1" ht="18" customHeight="1" thickBot="1" x14ac:dyDescent="0.25">
      <c r="A49" s="38" t="s">
        <v>15</v>
      </c>
      <c r="B49" s="39"/>
      <c r="C49" s="40"/>
      <c r="D49" s="41">
        <f>D17 + D31 + D43 + SUM(D45:D47)</f>
        <v>0</v>
      </c>
      <c r="E49" s="42">
        <f>E17 + E31 + E43 + SUM(E45:E47)</f>
        <v>0</v>
      </c>
      <c r="F49" s="43">
        <f>F17 + F31 + F43 + SUM(F45:F47)</f>
        <v>0</v>
      </c>
    </row>
    <row r="50" spans="1:6" s="3" customFormat="1" ht="6" customHeight="1" thickBot="1" x14ac:dyDescent="0.25">
      <c r="A50" s="44"/>
      <c r="B50" s="45"/>
      <c r="C50" s="45"/>
      <c r="D50" s="45"/>
      <c r="E50" s="45"/>
      <c r="F50" s="46"/>
    </row>
    <row r="51" spans="1:6" s="3" customFormat="1" ht="18" hidden="1" customHeight="1" x14ac:dyDescent="0.2">
      <c r="A51" s="10" t="s">
        <v>16</v>
      </c>
      <c r="B51" s="11"/>
      <c r="C51" s="12"/>
      <c r="D51" s="13"/>
      <c r="E51" s="14"/>
      <c r="F51" s="15"/>
    </row>
    <row r="52" spans="1:6" s="3" customFormat="1" ht="18" hidden="1" customHeight="1" x14ac:dyDescent="0.2">
      <c r="A52" s="16"/>
      <c r="B52" s="17" t="s">
        <v>17</v>
      </c>
      <c r="C52" s="18"/>
      <c r="D52" s="16"/>
      <c r="E52" s="19"/>
      <c r="F52" s="20"/>
    </row>
    <row r="53" spans="1:6" s="3" customFormat="1" ht="15.75" hidden="1" customHeight="1" x14ac:dyDescent="0.2">
      <c r="A53" s="21">
        <v>1</v>
      </c>
      <c r="B53" s="22"/>
      <c r="C53" s="23"/>
      <c r="D53" s="21"/>
      <c r="E53" s="31"/>
      <c r="F53" s="32"/>
    </row>
    <row r="54" spans="1:6" s="3" customFormat="1" ht="15.75" hidden="1" customHeight="1" x14ac:dyDescent="0.2">
      <c r="A54" s="21">
        <v>2</v>
      </c>
      <c r="B54" s="22"/>
      <c r="C54" s="23"/>
      <c r="D54" s="21"/>
      <c r="E54" s="31"/>
      <c r="F54" s="32"/>
    </row>
    <row r="55" spans="1:6" s="3" customFormat="1" ht="15.75" hidden="1" customHeight="1" x14ac:dyDescent="0.2">
      <c r="A55" s="21">
        <v>3</v>
      </c>
      <c r="B55" s="22"/>
      <c r="C55" s="23"/>
      <c r="D55" s="24"/>
      <c r="E55" s="25"/>
      <c r="F55" s="26"/>
    </row>
    <row r="56" spans="1:6" s="3" customFormat="1" ht="15.75" hidden="1" customHeight="1" x14ac:dyDescent="0.2">
      <c r="A56" s="21">
        <v>4</v>
      </c>
      <c r="B56" s="22"/>
      <c r="C56" s="23"/>
      <c r="D56" s="24"/>
      <c r="E56" s="25"/>
      <c r="F56" s="26"/>
    </row>
    <row r="57" spans="1:6" s="3" customFormat="1" ht="15.75" hidden="1" customHeight="1" x14ac:dyDescent="0.2">
      <c r="A57" s="21">
        <v>5</v>
      </c>
      <c r="B57" s="22"/>
      <c r="C57" s="23"/>
      <c r="D57" s="24"/>
      <c r="E57" s="25"/>
      <c r="F57" s="26"/>
    </row>
    <row r="58" spans="1:6" s="3" customFormat="1" ht="15.75" hidden="1" customHeight="1" x14ac:dyDescent="0.2">
      <c r="A58" s="21">
        <v>6</v>
      </c>
      <c r="B58" s="22"/>
      <c r="C58" s="23"/>
      <c r="D58" s="24"/>
      <c r="E58" s="25"/>
      <c r="F58" s="26"/>
    </row>
    <row r="59" spans="1:6" s="3" customFormat="1" ht="18" hidden="1" customHeight="1" x14ac:dyDescent="0.2">
      <c r="A59" s="16"/>
      <c r="B59" s="17" t="str">
        <f>"celkem " &amp; B52</f>
        <v>celkem PS 01</v>
      </c>
      <c r="C59" s="18"/>
      <c r="D59" s="27">
        <f>SUM(D53:D58)</f>
        <v>0</v>
      </c>
      <c r="E59" s="28">
        <f>SUM(E53:E58)</f>
        <v>0</v>
      </c>
      <c r="F59" s="29">
        <f>SUM(F53:F58)</f>
        <v>0</v>
      </c>
    </row>
    <row r="60" spans="1:6" s="3" customFormat="1" ht="6" hidden="1" customHeight="1" x14ac:dyDescent="0.2">
      <c r="A60" s="21"/>
      <c r="B60" s="30"/>
      <c r="C60" s="23"/>
      <c r="D60" s="21"/>
      <c r="E60" s="31"/>
      <c r="F60" s="32"/>
    </row>
    <row r="61" spans="1:6" s="3" customFormat="1" ht="15.75" hidden="1" customHeight="1" x14ac:dyDescent="0.2">
      <c r="A61" s="21"/>
      <c r="B61" s="30"/>
      <c r="C61" s="23"/>
      <c r="D61" s="24"/>
      <c r="E61" s="25"/>
      <c r="F61" s="26"/>
    </row>
    <row r="62" spans="1:6" s="3" customFormat="1" ht="15.75" hidden="1" customHeight="1" x14ac:dyDescent="0.2">
      <c r="A62" s="21"/>
      <c r="B62" s="30"/>
      <c r="C62" s="23"/>
      <c r="D62" s="24"/>
      <c r="E62" s="25"/>
      <c r="F62" s="26"/>
    </row>
    <row r="63" spans="1:6" s="3" customFormat="1" ht="15.75" hidden="1" customHeight="1" x14ac:dyDescent="0.2">
      <c r="A63" s="21"/>
      <c r="B63" s="30"/>
      <c r="C63" s="23"/>
      <c r="D63" s="24"/>
      <c r="E63" s="25"/>
      <c r="F63" s="26"/>
    </row>
    <row r="64" spans="1:6" s="3" customFormat="1" ht="6" hidden="1" customHeight="1" x14ac:dyDescent="0.2">
      <c r="A64" s="33"/>
      <c r="B64" s="34"/>
      <c r="C64" s="35"/>
      <c r="D64" s="47"/>
      <c r="E64" s="48"/>
      <c r="F64" s="49"/>
    </row>
    <row r="65" spans="1:6" s="3" customFormat="1" ht="18" hidden="1" customHeight="1" x14ac:dyDescent="0.2">
      <c r="A65" s="38" t="s">
        <v>18</v>
      </c>
      <c r="B65" s="39"/>
      <c r="C65" s="40"/>
      <c r="D65" s="41">
        <f>D59 + SUM(D61:D63)</f>
        <v>0</v>
      </c>
      <c r="E65" s="42"/>
      <c r="F65" s="43">
        <f>F59 + SUM(F61:F63)</f>
        <v>0</v>
      </c>
    </row>
    <row r="66" spans="1:6" s="3" customFormat="1" ht="6" hidden="1" customHeight="1" x14ac:dyDescent="0.2">
      <c r="A66" s="44"/>
      <c r="B66" s="45"/>
      <c r="C66" s="45"/>
      <c r="D66" s="45"/>
      <c r="E66" s="45"/>
      <c r="F66" s="46"/>
    </row>
    <row r="67" spans="1:6" s="3" customFormat="1" ht="18" customHeight="1" thickBot="1" x14ac:dyDescent="0.25">
      <c r="A67" s="38" t="s">
        <v>19</v>
      </c>
      <c r="B67" s="39"/>
      <c r="C67" s="40"/>
      <c r="D67" s="41">
        <f>$D$49+$D$65</f>
        <v>0</v>
      </c>
      <c r="E67" s="42">
        <v>0</v>
      </c>
      <c r="F67" s="43">
        <f>$F$49+$F$65</f>
        <v>0</v>
      </c>
    </row>
    <row r="68" spans="1:6" s="3" customFormat="1" ht="6" customHeight="1" thickBot="1" x14ac:dyDescent="0.25">
      <c r="A68" s="44"/>
      <c r="B68" s="45"/>
      <c r="C68" s="45"/>
      <c r="D68" s="45"/>
      <c r="E68" s="45"/>
      <c r="F68" s="46"/>
    </row>
    <row r="69" spans="1:6" s="3" customFormat="1" ht="18" customHeight="1" thickBot="1" x14ac:dyDescent="0.25">
      <c r="A69" s="38" t="str">
        <f>'[1]VRN - Vedlejší rozpočtové...'!E9</f>
        <v>VRN - Vedlejší rozpočtové náklady</v>
      </c>
      <c r="B69" s="39"/>
      <c r="C69" s="39"/>
      <c r="D69" s="50"/>
      <c r="E69" s="51"/>
      <c r="F69" s="43">
        <f>'[1]VRN - Vedlejší rozpočtové...'!J30</f>
        <v>0</v>
      </c>
    </row>
    <row r="70" spans="1:6" s="3" customFormat="1" ht="6" customHeight="1" thickBot="1" x14ac:dyDescent="0.25">
      <c r="A70" s="44"/>
      <c r="B70" s="45"/>
      <c r="C70" s="45"/>
      <c r="D70" s="45"/>
      <c r="E70" s="45"/>
      <c r="F70" s="46"/>
    </row>
    <row r="71" spans="1:6" s="3" customFormat="1" ht="18" customHeight="1" thickBot="1" x14ac:dyDescent="0.25">
      <c r="A71" s="38" t="str">
        <f>'[1]ON - Ostatní náklady'!E9</f>
        <v>ON - Ostatní náklady</v>
      </c>
      <c r="B71" s="39"/>
      <c r="C71" s="39"/>
      <c r="D71" s="39"/>
      <c r="E71" s="39"/>
      <c r="F71" s="40"/>
    </row>
    <row r="72" spans="1:6" s="3" customFormat="1" ht="26.25" customHeight="1" x14ac:dyDescent="0.2">
      <c r="A72" s="52" t="str">
        <f>'[1]ON - Ostatní náklady'!F84</f>
        <v>Zajištění DIRu (dopravně inženýrského rozhodnutí + případné prodloužení Výkopového povolení + případné prodloužení Smlouvy o výpůjčce)</v>
      </c>
      <c r="B72" s="53"/>
      <c r="C72" s="53"/>
      <c r="D72" s="53"/>
      <c r="E72" s="54"/>
      <c r="F72" s="55">
        <f>'[1]ON - Ostatní náklady'!J84</f>
        <v>0</v>
      </c>
    </row>
    <row r="73" spans="1:6" s="3" customFormat="1" ht="15.75" customHeight="1" x14ac:dyDescent="0.2">
      <c r="A73" s="56" t="str">
        <f>'[1]ON - Ostatní náklady'!F85</f>
        <v>Vytýčení sítí</v>
      </c>
      <c r="B73" s="30"/>
      <c r="C73" s="30"/>
      <c r="D73" s="30"/>
      <c r="E73" s="23"/>
      <c r="F73" s="57">
        <f>'[1]ON - Ostatní náklady'!J85</f>
        <v>0</v>
      </c>
    </row>
    <row r="74" spans="1:6" s="3" customFormat="1" ht="26.25" customHeight="1" x14ac:dyDescent="0.2">
      <c r="A74" s="58" t="str">
        <f>'[1]ON - Ostatní náklady'!F86</f>
        <v>DSPS dle zákona 283/2021 Sb. a příslušné prováděcí vyhlášky včetně geodetického zaměření - v tištěném i v digitálním zpracování</v>
      </c>
      <c r="B74" s="59"/>
      <c r="C74" s="59"/>
      <c r="D74" s="59"/>
      <c r="E74" s="60"/>
      <c r="F74" s="57">
        <f>'[1]ON - Ostatní náklady'!J86</f>
        <v>0</v>
      </c>
    </row>
    <row r="75" spans="1:6" s="3" customFormat="1" ht="15.75" customHeight="1" x14ac:dyDescent="0.2">
      <c r="A75" s="56" t="str">
        <f>'[1]ON - Ostatní náklady'!F89</f>
        <v>Náklady na poskytnutí bankovní záruky</v>
      </c>
      <c r="B75" s="30"/>
      <c r="C75" s="30"/>
      <c r="D75" s="30"/>
      <c r="E75" s="23"/>
      <c r="F75" s="57">
        <f>'[1]ON - Ostatní náklady'!J89</f>
        <v>0</v>
      </c>
    </row>
    <row r="76" spans="1:6" s="3" customFormat="1" ht="15.75" customHeight="1" x14ac:dyDescent="0.2">
      <c r="A76" s="56" t="str">
        <f>'[1]ON - Ostatní náklady'!F91</f>
        <v>Náklady na dopracování detailů RPD</v>
      </c>
      <c r="B76" s="30"/>
      <c r="C76" s="30"/>
      <c r="D76" s="30"/>
      <c r="E76" s="23"/>
      <c r="F76" s="57">
        <f>'[1]ON - Ostatní náklady'!J91</f>
        <v>0</v>
      </c>
    </row>
    <row r="77" spans="1:6" s="3" customFormat="1" ht="15.75" customHeight="1" thickBot="1" x14ac:dyDescent="0.25">
      <c r="A77" s="61" t="str">
        <f>'[1]ON - Ostatní náklady'!F93</f>
        <v>Součinnost s PVK</v>
      </c>
      <c r="B77" s="34"/>
      <c r="C77" s="34"/>
      <c r="D77" s="34"/>
      <c r="E77" s="35"/>
      <c r="F77" s="62">
        <f>'[1]ON - Ostatní náklady'!J93</f>
        <v>0</v>
      </c>
    </row>
    <row r="78" spans="1:6" s="3" customFormat="1" ht="18" customHeight="1" thickBot="1" x14ac:dyDescent="0.25">
      <c r="A78" s="38" t="s">
        <v>20</v>
      </c>
      <c r="B78" s="39"/>
      <c r="C78" s="39"/>
      <c r="D78" s="50"/>
      <c r="E78" s="51"/>
      <c r="F78" s="43">
        <f>SUM(F72:F77)</f>
        <v>0</v>
      </c>
    </row>
    <row r="79" spans="1:6" s="3" customFormat="1" ht="6" customHeight="1" thickBot="1" x14ac:dyDescent="0.25">
      <c r="A79" s="44"/>
      <c r="B79" s="45"/>
      <c r="C79" s="45"/>
      <c r="D79" s="45"/>
      <c r="E79" s="45"/>
      <c r="F79" s="46"/>
    </row>
    <row r="80" spans="1:6" s="3" customFormat="1" ht="18" customHeight="1" thickBot="1" x14ac:dyDescent="0.25">
      <c r="A80" s="38" t="s">
        <v>21</v>
      </c>
      <c r="B80" s="39"/>
      <c r="C80" s="39"/>
      <c r="D80" s="50"/>
      <c r="E80" s="51"/>
      <c r="F80" s="43">
        <f>$F$49+$F$65+$F$69+$F$78</f>
        <v>0</v>
      </c>
    </row>
    <row r="81" spans="1:6" s="3" customFormat="1" ht="15.75" customHeight="1" x14ac:dyDescent="0.2"/>
    <row r="82" spans="1:6" s="3" customFormat="1" ht="15.75" customHeight="1" x14ac:dyDescent="0.2">
      <c r="A82" s="3" t="s">
        <v>22</v>
      </c>
    </row>
    <row r="83" spans="1:6" s="3" customFormat="1" ht="15.75" customHeight="1" x14ac:dyDescent="0.2"/>
    <row r="84" spans="1:6" s="3" customFormat="1" ht="59.25" customHeight="1" x14ac:dyDescent="0.2">
      <c r="A84" s="63" t="s">
        <v>23</v>
      </c>
      <c r="B84" s="63"/>
      <c r="C84" s="63"/>
      <c r="D84" s="63"/>
      <c r="E84" s="63"/>
      <c r="F84" s="63"/>
    </row>
    <row r="85" spans="1:6" s="3" customFormat="1" ht="15.75" customHeight="1" x14ac:dyDescent="0.2"/>
    <row r="86" spans="1:6" s="3" customFormat="1" ht="15.75" customHeight="1" x14ac:dyDescent="0.2"/>
    <row r="87" spans="1:6" s="3" customFormat="1" ht="15.75" customHeight="1" x14ac:dyDescent="0.2"/>
    <row r="88" spans="1:6" s="3" customFormat="1" ht="15.75" customHeight="1" x14ac:dyDescent="0.2"/>
    <row r="89" spans="1:6" s="3" customFormat="1" ht="15.75" customHeight="1" x14ac:dyDescent="0.2"/>
    <row r="90" spans="1:6" s="3" customFormat="1" ht="15.75" customHeight="1" x14ac:dyDescent="0.2"/>
    <row r="91" spans="1:6" s="3" customFormat="1" ht="15.75" customHeight="1" x14ac:dyDescent="0.2"/>
    <row r="92" spans="1:6" s="3" customFormat="1" ht="15.75" customHeight="1" x14ac:dyDescent="0.2"/>
    <row r="93" spans="1:6" s="3" customFormat="1" ht="15.75" customHeight="1" x14ac:dyDescent="0.2"/>
    <row r="94" spans="1:6" s="3" customFormat="1" ht="15.75" customHeight="1" x14ac:dyDescent="0.2"/>
    <row r="95" spans="1:6" s="3" customFormat="1" ht="15.75" customHeight="1" x14ac:dyDescent="0.2"/>
    <row r="96" spans="1:6" s="3" customFormat="1" ht="15.75" customHeight="1" x14ac:dyDescent="0.2"/>
    <row r="97" s="3" customFormat="1" ht="15.75" customHeight="1" x14ac:dyDescent="0.2"/>
    <row r="98" s="3" customFormat="1" ht="15.75" customHeight="1" x14ac:dyDescent="0.2"/>
    <row r="99" s="3" customFormat="1" ht="15.75" customHeight="1" x14ac:dyDescent="0.2"/>
    <row r="100" s="3" customFormat="1" ht="15.75" customHeight="1" x14ac:dyDescent="0.2"/>
    <row r="101" s="3" customFormat="1" ht="15.75" customHeight="1" x14ac:dyDescent="0.2"/>
    <row r="102" s="3" customFormat="1" ht="15.75" customHeight="1" x14ac:dyDescent="0.2"/>
    <row r="103" s="3" customFormat="1" ht="15.75" customHeight="1" x14ac:dyDescent="0.2"/>
    <row r="104" s="3" customFormat="1" ht="15.75" customHeight="1" x14ac:dyDescent="0.2"/>
    <row r="105" s="3" customFormat="1" ht="15.75" customHeight="1" x14ac:dyDescent="0.2"/>
    <row r="106" s="3" customFormat="1" ht="15.75" customHeight="1" x14ac:dyDescent="0.2"/>
    <row r="107" s="3" customFormat="1" ht="15.75" customHeight="1" x14ac:dyDescent="0.2"/>
    <row r="108" s="3" customFormat="1" ht="15.75" customHeight="1" x14ac:dyDescent="0.2"/>
    <row r="109" s="3" customFormat="1" ht="15.75" customHeight="1" x14ac:dyDescent="0.2"/>
    <row r="110" s="3" customFormat="1" ht="15.75" customHeight="1" x14ac:dyDescent="0.2"/>
  </sheetData>
  <mergeCells count="3">
    <mergeCell ref="A72:E72"/>
    <mergeCell ref="A74:E74"/>
    <mergeCell ref="A84:F8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Chladová, Barbora</dc:creator>
  <cp:lastModifiedBy>Chladová, Barbora</cp:lastModifiedBy>
  <dcterms:created xsi:type="dcterms:W3CDTF">2024-08-20T09:11:34Z</dcterms:created>
  <dcterms:modified xsi:type="dcterms:W3CDTF">2024-08-20T09:13:41Z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2024-08-20T09:11:43Z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9eff0c6c-fadd-46cd-b5fe-a12984f6a5d5</vt:lpwstr>
  </property>
  <property fmtid="{D5CDD505-2E9C-101B-9397-08002B2CF9AE}" pid="8" name="MSIP_Label_43f08ec5-d6d9-4227-8387-ccbfcb3632c4_ContentBits">
    <vt:lpwstr>0</vt:lpwstr>
  </property>
</Properties>
</file>